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311\Desktop\RPW Sierpień\Sierpień 2014\"/>
    </mc:Choice>
  </mc:AlternateContent>
  <bookViews>
    <workbookView xWindow="0" yWindow="60" windowWidth="15195" windowHeight="9210"/>
  </bookViews>
  <sheets>
    <sheet name="1" sheetId="1" r:id="rId1"/>
  </sheets>
  <definedNames>
    <definedName name="_xlnm.Print_Area" localSheetId="0">'1'!$A$1:$G$52</definedName>
  </definedNames>
  <calcPr calcId="152511"/>
</workbook>
</file>

<file path=xl/calcChain.xml><?xml version="1.0" encoding="utf-8"?>
<calcChain xmlns="http://schemas.openxmlformats.org/spreadsheetml/2006/main">
  <c r="G49" i="1" l="1"/>
  <c r="E49" i="1"/>
  <c r="D49" i="1"/>
  <c r="G45" i="1"/>
  <c r="F45" i="1"/>
  <c r="E45" i="1"/>
  <c r="D45" i="1"/>
  <c r="G46" i="1"/>
  <c r="F46" i="1"/>
  <c r="E46" i="1"/>
  <c r="D46" i="1"/>
  <c r="G40" i="1"/>
  <c r="F40" i="1"/>
  <c r="E40" i="1"/>
  <c r="D40" i="1"/>
  <c r="G41" i="1"/>
  <c r="F41" i="1"/>
  <c r="E41" i="1"/>
  <c r="D41" i="1"/>
  <c r="G43" i="1"/>
  <c r="F43" i="1"/>
  <c r="E43" i="1"/>
  <c r="D43" i="1"/>
  <c r="G32" i="1"/>
  <c r="F32" i="1"/>
  <c r="E32" i="1"/>
  <c r="G33" i="1"/>
  <c r="F33" i="1"/>
  <c r="E33" i="1"/>
  <c r="D32" i="1"/>
  <c r="G36" i="1"/>
  <c r="F36" i="1"/>
  <c r="E36" i="1"/>
  <c r="G38" i="1"/>
  <c r="F38" i="1"/>
  <c r="E38" i="1"/>
  <c r="D38" i="1"/>
  <c r="D36" i="1"/>
  <c r="D33" i="1"/>
  <c r="G22" i="1"/>
  <c r="F22" i="1"/>
  <c r="E22" i="1"/>
  <c r="D22" i="1"/>
  <c r="D29" i="1"/>
  <c r="G29" i="1"/>
  <c r="F29" i="1"/>
  <c r="E29" i="1"/>
  <c r="G23" i="1"/>
  <c r="F23" i="1"/>
  <c r="E23" i="1"/>
  <c r="D23" i="1"/>
  <c r="G20" i="1"/>
  <c r="G19" i="1" s="1"/>
  <c r="F20" i="1"/>
  <c r="F19" i="1" s="1"/>
  <c r="E19" i="1"/>
  <c r="E20" i="1"/>
  <c r="D20" i="1"/>
  <c r="D19" i="1" s="1"/>
  <c r="G16" i="1"/>
  <c r="G15" i="1" s="1"/>
  <c r="F16" i="1"/>
  <c r="F15" i="1" s="1"/>
  <c r="E16" i="1"/>
  <c r="E15" i="1" s="1"/>
  <c r="D16" i="1"/>
  <c r="D15" i="1" s="1"/>
  <c r="D13" i="1"/>
  <c r="D12" i="1" s="1"/>
  <c r="D8" i="1"/>
  <c r="D7" i="1" s="1"/>
  <c r="F8" i="1"/>
  <c r="F7" i="1" s="1"/>
  <c r="F49" i="1" s="1"/>
  <c r="E8" i="1"/>
  <c r="E7" i="1" s="1"/>
  <c r="D5" i="1"/>
  <c r="D4" i="1"/>
</calcChain>
</file>

<file path=xl/sharedStrings.xml><?xml version="1.0" encoding="utf-8"?>
<sst xmlns="http://schemas.openxmlformats.org/spreadsheetml/2006/main" count="80" uniqueCount="69">
  <si>
    <t>Dział</t>
  </si>
  <si>
    <t>Źródło dochodów</t>
  </si>
  <si>
    <t>RAZEM</t>
  </si>
  <si>
    <t>Rozdział</t>
  </si>
  <si>
    <t>dochody bieżące</t>
  </si>
  <si>
    <t>Zwiększenie</t>
  </si>
  <si>
    <t>dochody majątkowe</t>
  </si>
  <si>
    <t>Zmniejszenie</t>
  </si>
  <si>
    <t xml:space="preserve">             Dochody budżetu powiatu w 2014 roku - zmiana </t>
  </si>
  <si>
    <t>Powiatowe Urzędy Pracy</t>
  </si>
  <si>
    <t>85333</t>
  </si>
  <si>
    <t>758</t>
  </si>
  <si>
    <t>801</t>
  </si>
  <si>
    <t xml:space="preserve">Oświata i wychowanie </t>
  </si>
  <si>
    <t>80130</t>
  </si>
  <si>
    <t>Szkoły zawodowe</t>
  </si>
  <si>
    <t>630</t>
  </si>
  <si>
    <t>63003</t>
  </si>
  <si>
    <t>Turystyka</t>
  </si>
  <si>
    <t>Zadania w zakresie upowszechniania turystyki</t>
  </si>
  <si>
    <t>Rozliczenie z lat ubiegłych - zwrot niewykorzystanych dotacji w roku 2013</t>
  </si>
  <si>
    <t>700</t>
  </si>
  <si>
    <t>70005</t>
  </si>
  <si>
    <t>Gospodarka mieszkaniowa</t>
  </si>
  <si>
    <t>Gospodarka gruntami i nieruchomościami</t>
  </si>
  <si>
    <t>1. Wpłaty ze sprzedaży nieruchomości w gm Zielonka i Wołomin</t>
  </si>
  <si>
    <t>2. Dochody Powiatu zwiazane z realizacją zadań z zakresu administracji rządowej w części dotyczącej gospodarki nieruchomościami</t>
  </si>
  <si>
    <t>3. Wpływy z najmu i dzierżawy składników majatkowych Powiatu</t>
  </si>
  <si>
    <t>710</t>
  </si>
  <si>
    <t>71014</t>
  </si>
  <si>
    <t>Działalność usługowa</t>
  </si>
  <si>
    <t>Opracowania geodezyjne i kartograficzne</t>
  </si>
  <si>
    <t>Odsetki od nieterminowych płatności</t>
  </si>
  <si>
    <t>750</t>
  </si>
  <si>
    <t>Administracja publiczna</t>
  </si>
  <si>
    <t>75095</t>
  </si>
  <si>
    <t>Pozostała działalnośc</t>
  </si>
  <si>
    <t>1. Rozliczenie dotacji rozwojowej z Programu Pomocy Technicznej na finansowanie zadania Działania wspierające podnoszenie dostępności, jakości i efektywności usług publicznych (część unijna)</t>
  </si>
  <si>
    <t>2. Rozliczenie dotacji rozwojowej z Programu Pomocy Technicznej na finansowanie zadania Działania wspierające podnoszenie dostępności, jakości i efektywności usług publicznych (część krajowa)</t>
  </si>
  <si>
    <t>Różne rozliczenia</t>
  </si>
  <si>
    <t>75801</t>
  </si>
  <si>
    <t>Część oświatowa subwencji ogólnej dla JST</t>
  </si>
  <si>
    <t>Subwencja ogólna z budżetu państwa</t>
  </si>
  <si>
    <t>80102</t>
  </si>
  <si>
    <t>Szkoły podstawowe specjalne</t>
  </si>
  <si>
    <t>Rozliczenie dotacji rozwojowej otrzymanej z funduszy unijnych na finansowanie zadania Spędźmy aktywnie czas - plac rekreacyjny przy ZSS Ostrówek</t>
  </si>
  <si>
    <t>Pozostałe zadania w zakresie pomocy społecznej</t>
  </si>
  <si>
    <t>1. Odsetki od środków gromadzonych na rachunkach bankowych projektu Leonardo da Vinci</t>
  </si>
  <si>
    <t>2. Rozliczenia z lat ubiegłych</t>
  </si>
  <si>
    <t>Pomoc społeczna</t>
  </si>
  <si>
    <t>Placówki opiekuńczo - wychowawcze</t>
  </si>
  <si>
    <t>1. Odsetki od nieterminowych płatności</t>
  </si>
  <si>
    <t>2. Rozliczenia z lat ubiegłych wpłata kary umownej</t>
  </si>
  <si>
    <t>Rodziny zastępcze</t>
  </si>
  <si>
    <t>Zwrot nienależnie pobranych świadczeń w latach ubiegłych</t>
  </si>
  <si>
    <t>Pozostała działalność</t>
  </si>
  <si>
    <t>Rozliczenia z lat ubiegłych  zwrot niewykorzystanych dotacji w roku 2013</t>
  </si>
  <si>
    <t>Odsetki od środków gromadzonych na wyodrębnionych rachunkach (projekty unijne)</t>
  </si>
  <si>
    <t>Państwowy Fundusz Rehabilitacji Osób Niepełnosprawnych</t>
  </si>
  <si>
    <t>Wpływy za obsługę funduszu</t>
  </si>
  <si>
    <t>0</t>
  </si>
  <si>
    <t>921</t>
  </si>
  <si>
    <t>92120</t>
  </si>
  <si>
    <t>Kultura i ochrona dziedzictwa narodowego</t>
  </si>
  <si>
    <t>Ochrona zabytków i opieka nad zabytkami</t>
  </si>
  <si>
    <t>1. Dotacja z Regionalnego Programu Operacyjnego na finansowanie zadania Adaptacja Pałacu w Chrzęsnem (wkład unijny)</t>
  </si>
  <si>
    <t>2. Dotacja z Regionalnego Programu Operacyjnego na finansowanie zadania Adaptacja Pałacu w Chrzęsnem (wkład krajowy)</t>
  </si>
  <si>
    <r>
      <rPr>
        <sz val="11"/>
        <color indexed="8"/>
        <rFont val="Arial CE"/>
        <charset val="238"/>
      </rPr>
      <t xml:space="preserve">Ogółem zwiększa się dochody o kwotę </t>
    </r>
    <r>
      <rPr>
        <b/>
        <sz val="11"/>
        <color indexed="8"/>
        <rFont val="Arial CE"/>
        <charset val="238"/>
      </rPr>
      <t>355.394 zł</t>
    </r>
  </si>
  <si>
    <r>
      <t>Plan dochodów po zmianach wyniesie</t>
    </r>
    <r>
      <rPr>
        <b/>
        <sz val="11"/>
        <color theme="1"/>
        <rFont val="Arial CE"/>
        <charset val="238"/>
      </rPr>
      <t xml:space="preserve"> 161.837.454 zł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</si>
</sst>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6"/>
      <name val="Arial CE"/>
      <charset val="238"/>
    </font>
    <font>
      <sz val="10"/>
      <color theme="1"/>
      <name val="Arial CE"/>
      <charset val="238"/>
    </font>
    <font>
      <b/>
      <sz val="12"/>
      <color theme="1"/>
      <name val="Arial CE"/>
      <charset val="238"/>
    </font>
    <font>
      <b/>
      <sz val="11"/>
      <color theme="1"/>
      <name val="Arial CE"/>
      <charset val="238"/>
    </font>
    <font>
      <b/>
      <i/>
      <sz val="11"/>
      <color theme="1"/>
      <name val="Arial CE"/>
      <charset val="238"/>
    </font>
    <font>
      <b/>
      <sz val="10"/>
      <color theme="1"/>
      <name val="Arial CE"/>
      <charset val="238"/>
    </font>
    <font>
      <i/>
      <sz val="11"/>
      <color theme="1"/>
      <name val="Arial CE"/>
      <charset val="238"/>
    </font>
    <font>
      <sz val="11"/>
      <color theme="1"/>
      <name val="Arial CE"/>
      <charset val="238"/>
    </font>
    <font>
      <i/>
      <sz val="12"/>
      <color theme="1"/>
      <name val="Arial CE"/>
      <charset val="238"/>
    </font>
    <font>
      <b/>
      <i/>
      <sz val="12"/>
      <color theme="1"/>
      <name val="Arial CE"/>
      <charset val="238"/>
    </font>
    <font>
      <b/>
      <sz val="12"/>
      <name val="Arial CE"/>
      <charset val="238"/>
    </font>
    <font>
      <b/>
      <sz val="14"/>
      <color theme="1"/>
      <name val="Arial CE"/>
      <charset val="238"/>
    </font>
    <font>
      <b/>
      <i/>
      <sz val="14"/>
      <color theme="1"/>
      <name val="Arial CE"/>
      <charset val="238"/>
    </font>
    <font>
      <b/>
      <i/>
      <sz val="14"/>
      <color indexed="8"/>
      <name val="Arial CE"/>
      <charset val="238"/>
    </font>
    <font>
      <b/>
      <i/>
      <sz val="12"/>
      <color indexed="8"/>
      <name val="Arial CE"/>
      <charset val="238"/>
    </font>
    <font>
      <i/>
      <sz val="12"/>
      <color indexed="8"/>
      <name val="Arial CE"/>
      <charset val="238"/>
    </font>
    <font>
      <sz val="12"/>
      <color theme="1"/>
      <name val="Arial CE"/>
      <charset val="238"/>
    </font>
    <font>
      <sz val="11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i/>
      <sz val="14"/>
      <name val="Arial CE"/>
      <charset val="238"/>
    </font>
    <font>
      <b/>
      <sz val="14"/>
      <name val="Arial CE"/>
      <charset val="238"/>
    </font>
    <font>
      <b/>
      <sz val="11"/>
      <color indexed="8"/>
      <name val="Arial CE"/>
      <charset val="238"/>
    </font>
    <font>
      <sz val="11"/>
      <color indexed="8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2" fillId="24" borderId="10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Fill="1"/>
    <xf numFmtId="0" fontId="22" fillId="0" borderId="0" xfId="0" applyFont="1" applyAlignment="1">
      <alignment vertical="center"/>
    </xf>
    <xf numFmtId="3" fontId="22" fillId="0" borderId="0" xfId="0" applyNumberFormat="1" applyFont="1"/>
    <xf numFmtId="49" fontId="23" fillId="0" borderId="16" xfId="0" applyNumberFormat="1" applyFont="1" applyBorder="1" applyAlignment="1">
      <alignment horizontal="center" vertical="center" wrapText="1"/>
    </xf>
    <xf numFmtId="49" fontId="25" fillId="0" borderId="16" xfId="0" applyNumberFormat="1" applyFont="1" applyBorder="1" applyAlignment="1">
      <alignment horizontal="center" vertical="center" wrapText="1"/>
    </xf>
    <xf numFmtId="49" fontId="22" fillId="0" borderId="16" xfId="0" applyNumberFormat="1" applyFont="1" applyBorder="1" applyAlignment="1">
      <alignment horizontal="center" vertical="center" wrapText="1"/>
    </xf>
    <xf numFmtId="3" fontId="27" fillId="0" borderId="16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 wrapText="1"/>
    </xf>
    <xf numFmtId="49" fontId="25" fillId="0" borderId="0" xfId="0" applyNumberFormat="1" applyFont="1" applyBorder="1" applyAlignment="1">
      <alignment horizontal="center" vertical="center" wrapText="1"/>
    </xf>
    <xf numFmtId="49" fontId="22" fillId="0" borderId="0" xfId="0" applyNumberFormat="1" applyFont="1" applyBorder="1" applyAlignment="1">
      <alignment horizontal="center" vertical="center" wrapText="1"/>
    </xf>
    <xf numFmtId="3" fontId="27" fillId="0" borderId="0" xfId="0" applyNumberFormat="1" applyFont="1" applyBorder="1" applyAlignment="1">
      <alignment horizontal="center" vertical="center"/>
    </xf>
    <xf numFmtId="49" fontId="30" fillId="0" borderId="11" xfId="0" applyNumberFormat="1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49" fontId="29" fillId="0" borderId="11" xfId="0" applyNumberFormat="1" applyFont="1" applyBorder="1" applyAlignment="1">
      <alignment horizontal="right" vertical="center" wrapText="1"/>
    </xf>
    <xf numFmtId="3" fontId="29" fillId="0" borderId="11" xfId="0" applyNumberFormat="1" applyFont="1" applyBorder="1" applyAlignment="1">
      <alignment horizontal="right" vertical="center" wrapText="1"/>
    </xf>
    <xf numFmtId="49" fontId="30" fillId="0" borderId="12" xfId="0" applyNumberFormat="1" applyFont="1" applyBorder="1" applyAlignment="1">
      <alignment horizontal="center" vertical="center" wrapText="1"/>
    </xf>
    <xf numFmtId="49" fontId="32" fillId="0" borderId="11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49" fontId="33" fillId="0" borderId="12" xfId="0" applyNumberFormat="1" applyFont="1" applyBorder="1" applyAlignment="1">
      <alignment horizontal="center" vertical="center" wrapText="1"/>
    </xf>
    <xf numFmtId="49" fontId="33" fillId="0" borderId="11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right" vertical="center" wrapText="1"/>
    </xf>
    <xf numFmtId="3" fontId="33" fillId="0" borderId="11" xfId="0" applyNumberFormat="1" applyFont="1" applyBorder="1" applyAlignment="1">
      <alignment vertical="center"/>
    </xf>
    <xf numFmtId="49" fontId="29" fillId="0" borderId="11" xfId="0" applyNumberFormat="1" applyFont="1" applyBorder="1" applyAlignment="1">
      <alignment horizontal="left" vertical="center" wrapText="1"/>
    </xf>
    <xf numFmtId="3" fontId="29" fillId="0" borderId="11" xfId="0" applyNumberFormat="1" applyFont="1" applyBorder="1" applyAlignment="1">
      <alignment vertical="center"/>
    </xf>
    <xf numFmtId="3" fontId="32" fillId="0" borderId="11" xfId="0" applyNumberFormat="1" applyFont="1" applyBorder="1" applyAlignment="1">
      <alignment horizontal="center" vertical="center"/>
    </xf>
    <xf numFmtId="3" fontId="32" fillId="0" borderId="11" xfId="0" applyNumberFormat="1" applyFont="1" applyBorder="1" applyAlignment="1">
      <alignment vertical="center"/>
    </xf>
    <xf numFmtId="3" fontId="32" fillId="0" borderId="11" xfId="0" applyNumberFormat="1" applyFont="1" applyBorder="1" applyAlignment="1">
      <alignment horizontal="right" vertical="center"/>
    </xf>
    <xf numFmtId="49" fontId="34" fillId="0" borderId="11" xfId="0" applyNumberFormat="1" applyFont="1" applyBorder="1" applyAlignment="1">
      <alignment horizontal="center" vertical="center" wrapText="1"/>
    </xf>
    <xf numFmtId="0" fontId="34" fillId="0" borderId="11" xfId="0" applyNumberFormat="1" applyFont="1" applyBorder="1" applyAlignment="1" applyProtection="1">
      <alignment horizontal="center" vertical="center" wrapText="1" readingOrder="1"/>
      <protection locked="0"/>
    </xf>
    <xf numFmtId="3" fontId="33" fillId="0" borderId="11" xfId="0" applyNumberFormat="1" applyFont="1" applyBorder="1" applyAlignment="1">
      <alignment horizontal="right" vertical="center"/>
    </xf>
    <xf numFmtId="49" fontId="35" fillId="0" borderId="12" xfId="0" applyNumberFormat="1" applyFont="1" applyBorder="1" applyAlignment="1">
      <alignment horizontal="center" vertical="center" wrapText="1"/>
    </xf>
    <xf numFmtId="0" fontId="36" fillId="0" borderId="11" xfId="0" applyNumberFormat="1" applyFont="1" applyBorder="1" applyAlignment="1" applyProtection="1">
      <alignment horizontal="left" vertical="center" wrapText="1" readingOrder="1"/>
      <protection locked="0"/>
    </xf>
    <xf numFmtId="3" fontId="29" fillId="0" borderId="11" xfId="0" applyNumberFormat="1" applyFont="1" applyBorder="1" applyAlignment="1">
      <alignment horizontal="right" vertical="center"/>
    </xf>
    <xf numFmtId="0" fontId="33" fillId="0" borderId="11" xfId="0" applyNumberFormat="1" applyFont="1" applyBorder="1" applyAlignment="1" applyProtection="1">
      <alignment horizontal="center" vertical="center" wrapText="1" readingOrder="1"/>
      <protection locked="0"/>
    </xf>
    <xf numFmtId="0" fontId="37" fillId="0" borderId="11" xfId="0" applyNumberFormat="1" applyFont="1" applyBorder="1" applyAlignment="1" applyProtection="1">
      <alignment vertical="center" wrapText="1" readingOrder="1"/>
      <protection locked="0"/>
    </xf>
    <xf numFmtId="49" fontId="37" fillId="0" borderId="11" xfId="0" applyNumberFormat="1" applyFont="1" applyBorder="1" applyAlignment="1">
      <alignment horizontal="left" vertical="center" wrapText="1"/>
    </xf>
    <xf numFmtId="0" fontId="39" fillId="0" borderId="11" xfId="0" applyFont="1" applyBorder="1"/>
    <xf numFmtId="3" fontId="37" fillId="0" borderId="11" xfId="0" applyNumberFormat="1" applyFont="1" applyBorder="1" applyAlignment="1">
      <alignment horizontal="right" vertical="center"/>
    </xf>
    <xf numFmtId="3" fontId="37" fillId="0" borderId="11" xfId="0" applyNumberFormat="1" applyFont="1" applyBorder="1" applyAlignment="1">
      <alignment vertical="center"/>
    </xf>
    <xf numFmtId="0" fontId="40" fillId="0" borderId="11" xfId="0" applyFont="1" applyBorder="1"/>
    <xf numFmtId="0" fontId="41" fillId="0" borderId="11" xfId="0" applyFont="1" applyBorder="1" applyAlignment="1">
      <alignment horizontal="center" vertical="center"/>
    </xf>
    <xf numFmtId="0" fontId="32" fillId="0" borderId="11" xfId="0" applyNumberFormat="1" applyFont="1" applyBorder="1" applyAlignment="1" applyProtection="1">
      <alignment horizontal="center" vertical="center" wrapText="1" readingOrder="1"/>
      <protection locked="0"/>
    </xf>
    <xf numFmtId="0" fontId="42" fillId="0" borderId="11" xfId="0" applyFont="1" applyBorder="1" applyAlignment="1">
      <alignment horizontal="center" vertical="center"/>
    </xf>
    <xf numFmtId="0" fontId="33" fillId="0" borderId="11" xfId="0" applyNumberFormat="1" applyFont="1" applyBorder="1" applyAlignment="1" applyProtection="1">
      <alignment vertical="center" wrapText="1" readingOrder="1"/>
      <protection locked="0"/>
    </xf>
    <xf numFmtId="0" fontId="32" fillId="0" borderId="11" xfId="0" applyNumberFormat="1" applyFont="1" applyBorder="1" applyAlignment="1" applyProtection="1">
      <alignment vertical="center" wrapText="1" readingOrder="1"/>
      <protection locked="0"/>
    </xf>
    <xf numFmtId="0" fontId="29" fillId="0" borderId="11" xfId="0" applyNumberFormat="1" applyFont="1" applyBorder="1" applyAlignment="1" applyProtection="1">
      <alignment vertical="center" wrapText="1" readingOrder="1"/>
      <protection locked="0"/>
    </xf>
    <xf numFmtId="3" fontId="33" fillId="0" borderId="11" xfId="0" applyNumberFormat="1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/>
    </xf>
    <xf numFmtId="3" fontId="33" fillId="0" borderId="11" xfId="0" applyNumberFormat="1" applyFont="1" applyBorder="1" applyAlignment="1">
      <alignment horizontal="right" vertical="center" wrapText="1"/>
    </xf>
    <xf numFmtId="0" fontId="39" fillId="0" borderId="12" xfId="0" applyFont="1" applyBorder="1"/>
    <xf numFmtId="3" fontId="33" fillId="0" borderId="11" xfId="0" applyNumberFormat="1" applyFont="1" applyBorder="1" applyAlignment="1">
      <alignment horizontal="center" vertical="center"/>
    </xf>
    <xf numFmtId="49" fontId="32" fillId="0" borderId="13" xfId="0" applyNumberFormat="1" applyFont="1" applyBorder="1" applyAlignment="1">
      <alignment horizontal="center" wrapText="1"/>
    </xf>
    <xf numFmtId="49" fontId="32" fillId="0" borderId="14" xfId="0" applyNumberFormat="1" applyFont="1" applyBorder="1" applyAlignment="1">
      <alignment horizontal="center" wrapText="1"/>
    </xf>
    <xf numFmtId="49" fontId="32" fillId="0" borderId="12" xfId="0" applyNumberFormat="1" applyFont="1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center" vertical="center" wrapText="1"/>
    </xf>
    <xf numFmtId="0" fontId="28" fillId="0" borderId="0" xfId="0" applyFont="1"/>
    <xf numFmtId="0" fontId="38" fillId="0" borderId="0" xfId="0" applyFont="1"/>
    <xf numFmtId="0" fontId="26" fillId="24" borderId="10" xfId="0" applyFont="1" applyFill="1" applyBorder="1" applyAlignment="1">
      <alignment horizontal="center" vertical="center"/>
    </xf>
    <xf numFmtId="0" fontId="26" fillId="24" borderId="15" xfId="0" applyFont="1" applyFill="1" applyBorder="1" applyAlignment="1">
      <alignment horizontal="center" vertical="center"/>
    </xf>
    <xf numFmtId="0" fontId="26" fillId="24" borderId="13" xfId="0" applyFont="1" applyFill="1" applyBorder="1" applyAlignment="1">
      <alignment horizontal="center" vertical="center" wrapText="1"/>
    </xf>
    <xf numFmtId="0" fontId="26" fillId="24" borderId="1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0" fillId="0" borderId="0" xfId="0" applyFont="1" applyBorder="1" applyAlignment="1">
      <alignment horizontal="center"/>
    </xf>
    <xf numFmtId="0" fontId="0" fillId="0" borderId="0" xfId="0" applyBorder="1" applyAlignment="1"/>
    <xf numFmtId="0" fontId="28" fillId="0" borderId="0" xfId="0" applyFont="1" applyFill="1" applyAlignment="1">
      <alignment vertical="center"/>
    </xf>
    <xf numFmtId="49" fontId="43" fillId="0" borderId="16" xfId="0" applyNumberFormat="1" applyFont="1" applyBorder="1" applyAlignment="1">
      <alignment vertical="center" wrapText="1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view="pageBreakPreview" topLeftCell="A49" zoomScaleNormal="100" zoomScaleSheetLayoutView="100" workbookViewId="0">
      <selection activeCell="C58" sqref="C58"/>
    </sheetView>
  </sheetViews>
  <sheetFormatPr defaultRowHeight="12.75"/>
  <cols>
    <col min="1" max="1" width="8.7109375" customWidth="1"/>
    <col min="2" max="2" width="10.7109375" customWidth="1"/>
    <col min="3" max="3" width="74.7109375" customWidth="1"/>
    <col min="4" max="4" width="18.7109375" customWidth="1"/>
    <col min="5" max="7" width="16.85546875" customWidth="1"/>
  </cols>
  <sheetData>
    <row r="1" spans="1:7" ht="24" customHeight="1">
      <c r="A1" s="70" t="s">
        <v>8</v>
      </c>
      <c r="B1" s="70"/>
      <c r="C1" s="71"/>
      <c r="D1" s="71"/>
    </row>
    <row r="2" spans="1:7" s="1" customFormat="1" ht="21" customHeight="1">
      <c r="A2" s="65" t="s">
        <v>0</v>
      </c>
      <c r="B2" s="65" t="s">
        <v>3</v>
      </c>
      <c r="C2" s="65" t="s">
        <v>1</v>
      </c>
      <c r="D2" s="67" t="s">
        <v>5</v>
      </c>
      <c r="E2" s="68"/>
      <c r="F2" s="67" t="s">
        <v>7</v>
      </c>
      <c r="G2" s="68"/>
    </row>
    <row r="3" spans="1:7" s="2" customFormat="1" ht="30" customHeight="1">
      <c r="A3" s="66"/>
      <c r="B3" s="66"/>
      <c r="C3" s="66"/>
      <c r="D3" s="4" t="s">
        <v>4</v>
      </c>
      <c r="E3" s="5" t="s">
        <v>6</v>
      </c>
      <c r="F3" s="4" t="s">
        <v>4</v>
      </c>
      <c r="G3" s="5" t="s">
        <v>6</v>
      </c>
    </row>
    <row r="4" spans="1:7" ht="24.75" customHeight="1">
      <c r="A4" s="24" t="s">
        <v>16</v>
      </c>
      <c r="B4" s="24"/>
      <c r="C4" s="24" t="s">
        <v>18</v>
      </c>
      <c r="D4" s="25">
        <f>SUM(D6)</f>
        <v>1635</v>
      </c>
      <c r="E4" s="25">
        <v>0</v>
      </c>
      <c r="F4" s="25">
        <v>0</v>
      </c>
      <c r="G4" s="25">
        <v>0</v>
      </c>
    </row>
    <row r="5" spans="1:7" ht="29.25" customHeight="1">
      <c r="A5" s="24"/>
      <c r="B5" s="26" t="s">
        <v>17</v>
      </c>
      <c r="C5" s="27" t="s">
        <v>19</v>
      </c>
      <c r="D5" s="28">
        <f>SUM(D6)</f>
        <v>1635</v>
      </c>
      <c r="E5" s="29">
        <v>0</v>
      </c>
      <c r="F5" s="29">
        <v>0</v>
      </c>
      <c r="G5" s="29">
        <v>0</v>
      </c>
    </row>
    <row r="6" spans="1:7" ht="29.25" customHeight="1">
      <c r="A6" s="6"/>
      <c r="B6" s="23"/>
      <c r="C6" s="30" t="s">
        <v>20</v>
      </c>
      <c r="D6" s="31">
        <v>1635</v>
      </c>
      <c r="E6" s="31">
        <v>0</v>
      </c>
      <c r="F6" s="31">
        <v>0</v>
      </c>
      <c r="G6" s="31">
        <v>0</v>
      </c>
    </row>
    <row r="7" spans="1:7" ht="29.25" customHeight="1">
      <c r="A7" s="24" t="s">
        <v>21</v>
      </c>
      <c r="B7" s="26"/>
      <c r="C7" s="27" t="s">
        <v>23</v>
      </c>
      <c r="D7" s="32">
        <f>SUM(D8)</f>
        <v>64200</v>
      </c>
      <c r="E7" s="32">
        <f>SUM(E8)</f>
        <v>139100</v>
      </c>
      <c r="F7" s="32">
        <f>SUM(F8)</f>
        <v>20000</v>
      </c>
      <c r="G7" s="32">
        <v>0</v>
      </c>
    </row>
    <row r="8" spans="1:7" ht="29.25" customHeight="1">
      <c r="A8" s="24"/>
      <c r="B8" s="26" t="s">
        <v>22</v>
      </c>
      <c r="C8" s="27" t="s">
        <v>24</v>
      </c>
      <c r="D8" s="33">
        <f>SUM(D9:D11)</f>
        <v>64200</v>
      </c>
      <c r="E8" s="33">
        <f>SUM(E9:E11)</f>
        <v>139100</v>
      </c>
      <c r="F8" s="33">
        <f>SUM(F9:F11)</f>
        <v>20000</v>
      </c>
      <c r="G8" s="34">
        <v>0</v>
      </c>
    </row>
    <row r="9" spans="1:7" ht="29.25" customHeight="1">
      <c r="A9" s="6"/>
      <c r="B9" s="23"/>
      <c r="C9" s="30" t="s">
        <v>25</v>
      </c>
      <c r="D9" s="31">
        <v>0</v>
      </c>
      <c r="E9" s="31">
        <v>139100</v>
      </c>
      <c r="F9" s="31">
        <v>0</v>
      </c>
      <c r="G9" s="31">
        <v>0</v>
      </c>
    </row>
    <row r="10" spans="1:7" ht="33" customHeight="1">
      <c r="A10" s="6"/>
      <c r="B10" s="23"/>
      <c r="C10" s="30" t="s">
        <v>26</v>
      </c>
      <c r="D10" s="31">
        <v>64200</v>
      </c>
      <c r="E10" s="31">
        <v>0</v>
      </c>
      <c r="F10" s="31">
        <v>0</v>
      </c>
      <c r="G10" s="31">
        <v>0</v>
      </c>
    </row>
    <row r="11" spans="1:7" ht="29.25" customHeight="1">
      <c r="A11" s="6"/>
      <c r="B11" s="23"/>
      <c r="C11" s="30" t="s">
        <v>27</v>
      </c>
      <c r="D11" s="31">
        <v>0</v>
      </c>
      <c r="E11" s="31">
        <v>0</v>
      </c>
      <c r="F11" s="31">
        <v>20000</v>
      </c>
      <c r="G11" s="31">
        <v>0</v>
      </c>
    </row>
    <row r="12" spans="1:7" ht="29.25" customHeight="1">
      <c r="A12" s="24" t="s">
        <v>28</v>
      </c>
      <c r="B12" s="24"/>
      <c r="C12" s="27" t="s">
        <v>30</v>
      </c>
      <c r="D12" s="25">
        <f>SUM(D13)</f>
        <v>1315</v>
      </c>
      <c r="E12" s="25">
        <v>0</v>
      </c>
      <c r="F12" s="25">
        <v>0</v>
      </c>
      <c r="G12" s="25">
        <v>0</v>
      </c>
    </row>
    <row r="13" spans="1:7" ht="29.25" customHeight="1">
      <c r="A13" s="24"/>
      <c r="B13" s="26" t="s">
        <v>29</v>
      </c>
      <c r="C13" s="27" t="s">
        <v>31</v>
      </c>
      <c r="D13" s="29">
        <f>SUM(D14)</f>
        <v>1315</v>
      </c>
      <c r="E13" s="29">
        <v>0</v>
      </c>
      <c r="F13" s="29">
        <v>0</v>
      </c>
      <c r="G13" s="29">
        <v>0</v>
      </c>
    </row>
    <row r="14" spans="1:7" ht="25.5" customHeight="1">
      <c r="A14" s="6"/>
      <c r="B14" s="23"/>
      <c r="C14" s="30" t="s">
        <v>32</v>
      </c>
      <c r="D14" s="31">
        <v>1315</v>
      </c>
      <c r="E14" s="31">
        <v>0</v>
      </c>
      <c r="F14" s="31">
        <v>0</v>
      </c>
      <c r="G14" s="31">
        <v>0</v>
      </c>
    </row>
    <row r="15" spans="1:7" ht="29.25" customHeight="1">
      <c r="A15" s="24" t="s">
        <v>33</v>
      </c>
      <c r="B15" s="26"/>
      <c r="C15" s="27" t="s">
        <v>34</v>
      </c>
      <c r="D15" s="32">
        <f>SUM(D16)</f>
        <v>37458</v>
      </c>
      <c r="E15" s="32">
        <f>SUM(E16)</f>
        <v>0</v>
      </c>
      <c r="F15" s="32">
        <f>SUM(F16)</f>
        <v>0</v>
      </c>
      <c r="G15" s="32">
        <f>SUM(G16)</f>
        <v>0</v>
      </c>
    </row>
    <row r="16" spans="1:7" ht="29.25" customHeight="1">
      <c r="A16" s="24"/>
      <c r="B16" s="35" t="s">
        <v>35</v>
      </c>
      <c r="C16" s="36" t="s">
        <v>36</v>
      </c>
      <c r="D16" s="37">
        <f>SUM(D17:D18)</f>
        <v>37458</v>
      </c>
      <c r="E16" s="37">
        <f>SUM(E17:E18)</f>
        <v>0</v>
      </c>
      <c r="F16" s="37">
        <f>SUM(F17:F18)</f>
        <v>0</v>
      </c>
      <c r="G16" s="37">
        <f>SUM(G17:G18)</f>
        <v>0</v>
      </c>
    </row>
    <row r="17" spans="1:7" ht="54" customHeight="1">
      <c r="A17" s="6"/>
      <c r="B17" s="38"/>
      <c r="C17" s="39" t="s">
        <v>37</v>
      </c>
      <c r="D17" s="40">
        <v>35421</v>
      </c>
      <c r="E17" s="40">
        <v>0</v>
      </c>
      <c r="F17" s="40">
        <v>0</v>
      </c>
      <c r="G17" s="40">
        <v>0</v>
      </c>
    </row>
    <row r="18" spans="1:7" ht="50.25" customHeight="1">
      <c r="A18" s="6"/>
      <c r="B18" s="23"/>
      <c r="C18" s="39" t="s">
        <v>38</v>
      </c>
      <c r="D18" s="40">
        <v>2037</v>
      </c>
      <c r="E18" s="40">
        <v>0</v>
      </c>
      <c r="F18" s="40">
        <v>0</v>
      </c>
      <c r="G18" s="40">
        <v>0</v>
      </c>
    </row>
    <row r="19" spans="1:7" ht="29.25" customHeight="1">
      <c r="A19" s="24" t="s">
        <v>11</v>
      </c>
      <c r="B19" s="26"/>
      <c r="C19" s="27" t="s">
        <v>39</v>
      </c>
      <c r="D19" s="32">
        <f t="shared" ref="D19:G20" si="0">SUM(D20)</f>
        <v>30000</v>
      </c>
      <c r="E19" s="32">
        <f t="shared" si="0"/>
        <v>0</v>
      </c>
      <c r="F19" s="32">
        <f t="shared" si="0"/>
        <v>0</v>
      </c>
      <c r="G19" s="32">
        <f t="shared" si="0"/>
        <v>0</v>
      </c>
    </row>
    <row r="20" spans="1:7" ht="25.5" customHeight="1">
      <c r="A20" s="24"/>
      <c r="B20" s="26" t="s">
        <v>40</v>
      </c>
      <c r="C20" s="41" t="s">
        <v>41</v>
      </c>
      <c r="D20" s="37">
        <f t="shared" si="0"/>
        <v>30000</v>
      </c>
      <c r="E20" s="37">
        <f t="shared" si="0"/>
        <v>0</v>
      </c>
      <c r="F20" s="37">
        <f t="shared" si="0"/>
        <v>0</v>
      </c>
      <c r="G20" s="37">
        <f t="shared" si="0"/>
        <v>0</v>
      </c>
    </row>
    <row r="21" spans="1:7" ht="25.5" customHeight="1">
      <c r="A21" s="6"/>
      <c r="B21" s="23"/>
      <c r="C21" s="42" t="s">
        <v>42</v>
      </c>
      <c r="D21" s="40">
        <v>30000</v>
      </c>
      <c r="E21" s="31">
        <v>0</v>
      </c>
      <c r="F21" s="40">
        <v>0</v>
      </c>
      <c r="G21" s="31">
        <v>0</v>
      </c>
    </row>
    <row r="22" spans="1:7" ht="29.25" customHeight="1">
      <c r="A22" s="24" t="s">
        <v>12</v>
      </c>
      <c r="B22" s="26"/>
      <c r="C22" s="27" t="s">
        <v>13</v>
      </c>
      <c r="D22" s="32">
        <f>SUM(D23+D29)</f>
        <v>11233</v>
      </c>
      <c r="E22" s="32">
        <f>SUM(E23+E29)</f>
        <v>25000</v>
      </c>
      <c r="F22" s="32">
        <f>SUM(F23+F29)</f>
        <v>0</v>
      </c>
      <c r="G22" s="32">
        <f>SUM(G23+G29)</f>
        <v>0</v>
      </c>
    </row>
    <row r="23" spans="1:7" ht="29.25" customHeight="1">
      <c r="A23" s="24"/>
      <c r="B23" s="35" t="s">
        <v>43</v>
      </c>
      <c r="C23" s="36" t="s">
        <v>44</v>
      </c>
      <c r="D23" s="37">
        <f>SUM(D24)</f>
        <v>0</v>
      </c>
      <c r="E23" s="37">
        <f>SUM(E24)</f>
        <v>25000</v>
      </c>
      <c r="F23" s="37">
        <f>SUM(F24)</f>
        <v>0</v>
      </c>
      <c r="G23" s="37">
        <f>SUM(G24)</f>
        <v>0</v>
      </c>
    </row>
    <row r="24" spans="1:7" ht="56.25" customHeight="1">
      <c r="A24" s="6"/>
      <c r="B24" s="23"/>
      <c r="C24" s="43" t="s">
        <v>45</v>
      </c>
      <c r="D24" s="40">
        <v>0</v>
      </c>
      <c r="E24" s="40">
        <v>25000</v>
      </c>
      <c r="F24" s="40">
        <v>0</v>
      </c>
      <c r="G24" s="40">
        <v>0</v>
      </c>
    </row>
    <row r="25" spans="1:7" ht="33.75" customHeight="1">
      <c r="A25" s="11"/>
      <c r="B25" s="12"/>
      <c r="C25" s="13"/>
      <c r="D25" s="14"/>
      <c r="E25" s="14"/>
      <c r="F25" s="14"/>
      <c r="G25" s="14"/>
    </row>
    <row r="26" spans="1:7" ht="39.75" customHeight="1">
      <c r="A26" s="15"/>
      <c r="B26" s="16"/>
      <c r="C26" s="17"/>
      <c r="D26" s="18"/>
      <c r="E26" s="18"/>
      <c r="F26" s="18"/>
      <c r="G26" s="18"/>
    </row>
    <row r="27" spans="1:7" ht="24" customHeight="1">
      <c r="A27" s="65" t="s">
        <v>0</v>
      </c>
      <c r="B27" s="65" t="s">
        <v>3</v>
      </c>
      <c r="C27" s="65" t="s">
        <v>1</v>
      </c>
      <c r="D27" s="67" t="s">
        <v>5</v>
      </c>
      <c r="E27" s="68"/>
      <c r="F27" s="67" t="s">
        <v>7</v>
      </c>
      <c r="G27" s="68"/>
    </row>
    <row r="28" spans="1:7" ht="27" customHeight="1">
      <c r="A28" s="66"/>
      <c r="B28" s="66"/>
      <c r="C28" s="66"/>
      <c r="D28" s="4" t="s">
        <v>4</v>
      </c>
      <c r="E28" s="5" t="s">
        <v>6</v>
      </c>
      <c r="F28" s="4" t="s">
        <v>4</v>
      </c>
      <c r="G28" s="5" t="s">
        <v>6</v>
      </c>
    </row>
    <row r="29" spans="1:7" ht="29.25" customHeight="1">
      <c r="A29" s="24"/>
      <c r="B29" s="26" t="s">
        <v>14</v>
      </c>
      <c r="C29" s="27" t="s">
        <v>15</v>
      </c>
      <c r="D29" s="37">
        <f>SUM(D30:D31)</f>
        <v>11233</v>
      </c>
      <c r="E29" s="37">
        <f>SUM(E30:E31)</f>
        <v>0</v>
      </c>
      <c r="F29" s="37">
        <f>SUM(F30:F31)</f>
        <v>0</v>
      </c>
      <c r="G29" s="37">
        <f>SUM(G30:G31)</f>
        <v>0</v>
      </c>
    </row>
    <row r="30" spans="1:7" ht="29.25" customHeight="1">
      <c r="A30" s="6"/>
      <c r="B30" s="19"/>
      <c r="C30" s="30" t="s">
        <v>47</v>
      </c>
      <c r="D30" s="40">
        <v>5800</v>
      </c>
      <c r="E30" s="31">
        <v>0</v>
      </c>
      <c r="F30" s="31">
        <v>0</v>
      </c>
      <c r="G30" s="31">
        <v>0</v>
      </c>
    </row>
    <row r="31" spans="1:7" ht="31.5" customHeight="1">
      <c r="A31" s="44"/>
      <c r="B31" s="44"/>
      <c r="C31" s="30" t="s">
        <v>48</v>
      </c>
      <c r="D31" s="40">
        <v>5433</v>
      </c>
      <c r="E31" s="42">
        <v>0</v>
      </c>
      <c r="F31" s="45">
        <v>0</v>
      </c>
      <c r="G31" s="46">
        <v>0</v>
      </c>
    </row>
    <row r="32" spans="1:7" ht="31.5" customHeight="1">
      <c r="A32" s="48">
        <v>852</v>
      </c>
      <c r="B32" s="47"/>
      <c r="C32" s="27" t="s">
        <v>49</v>
      </c>
      <c r="D32" s="32">
        <f>SUM(D33+D36+D38)</f>
        <v>42870</v>
      </c>
      <c r="E32" s="49">
        <f>SUM(E33+E36+E38)</f>
        <v>0</v>
      </c>
      <c r="F32" s="32">
        <f>SUM(F33+F36+F38)</f>
        <v>0</v>
      </c>
      <c r="G32" s="32">
        <f>SUM(G33+G36+G38)</f>
        <v>0</v>
      </c>
    </row>
    <row r="33" spans="1:7" ht="31.5" customHeight="1">
      <c r="A33" s="47"/>
      <c r="B33" s="50">
        <v>85201</v>
      </c>
      <c r="C33" s="27" t="s">
        <v>50</v>
      </c>
      <c r="D33" s="37">
        <f>SUM(D34:D35)</f>
        <v>4937</v>
      </c>
      <c r="E33" s="51">
        <f>SUM(E34:E35)</f>
        <v>0</v>
      </c>
      <c r="F33" s="37">
        <f>SUM(F34:F35)</f>
        <v>0</v>
      </c>
      <c r="G33" s="29">
        <f>SUM(G34:G35)</f>
        <v>0</v>
      </c>
    </row>
    <row r="34" spans="1:7" ht="31.5" customHeight="1">
      <c r="A34" s="44"/>
      <c r="B34" s="44"/>
      <c r="C34" s="30" t="s">
        <v>51</v>
      </c>
      <c r="D34" s="40">
        <v>426</v>
      </c>
      <c r="E34" s="42">
        <v>0</v>
      </c>
      <c r="F34" s="45">
        <v>0</v>
      </c>
      <c r="G34" s="46">
        <v>0</v>
      </c>
    </row>
    <row r="35" spans="1:7" ht="31.5" customHeight="1">
      <c r="A35" s="44"/>
      <c r="B35" s="44"/>
      <c r="C35" s="30" t="s">
        <v>52</v>
      </c>
      <c r="D35" s="40">
        <v>4511</v>
      </c>
      <c r="E35" s="42">
        <v>0</v>
      </c>
      <c r="F35" s="45">
        <v>0</v>
      </c>
      <c r="G35" s="46">
        <v>0</v>
      </c>
    </row>
    <row r="36" spans="1:7" ht="31.5" customHeight="1">
      <c r="A36" s="47"/>
      <c r="B36" s="48">
        <v>85204</v>
      </c>
      <c r="C36" s="27" t="s">
        <v>53</v>
      </c>
      <c r="D36" s="37">
        <f>SUM(D37)</f>
        <v>17935</v>
      </c>
      <c r="E36" s="52">
        <f>SUM(E37)</f>
        <v>0</v>
      </c>
      <c r="F36" s="34">
        <f>SUM(F37)</f>
        <v>0</v>
      </c>
      <c r="G36" s="33">
        <f>SUM(G37)</f>
        <v>0</v>
      </c>
    </row>
    <row r="37" spans="1:7" ht="31.5" customHeight="1">
      <c r="A37" s="44"/>
      <c r="B37" s="44"/>
      <c r="C37" s="30" t="s">
        <v>54</v>
      </c>
      <c r="D37" s="40">
        <v>17935</v>
      </c>
      <c r="E37" s="53">
        <v>0</v>
      </c>
      <c r="F37" s="40">
        <v>0</v>
      </c>
      <c r="G37" s="31">
        <v>0</v>
      </c>
    </row>
    <row r="38" spans="1:7" ht="31.5" customHeight="1">
      <c r="A38" s="47"/>
      <c r="B38" s="48">
        <v>85295</v>
      </c>
      <c r="C38" s="27" t="s">
        <v>55</v>
      </c>
      <c r="D38" s="37">
        <f>SUM(D39)</f>
        <v>19998</v>
      </c>
      <c r="E38" s="51">
        <f>SUM(E39)</f>
        <v>0</v>
      </c>
      <c r="F38" s="37">
        <f>SUM(F39)</f>
        <v>0</v>
      </c>
      <c r="G38" s="29">
        <f>SUM(G39)</f>
        <v>0</v>
      </c>
    </row>
    <row r="39" spans="1:7" ht="31.5" customHeight="1">
      <c r="A39" s="44"/>
      <c r="B39" s="44"/>
      <c r="C39" s="30" t="s">
        <v>56</v>
      </c>
      <c r="D39" s="40">
        <v>19998</v>
      </c>
      <c r="E39" s="53">
        <v>0</v>
      </c>
      <c r="F39" s="40">
        <v>0</v>
      </c>
      <c r="G39" s="31">
        <v>0</v>
      </c>
    </row>
    <row r="40" spans="1:7" ht="29.25" customHeight="1">
      <c r="A40" s="50">
        <v>853</v>
      </c>
      <c r="B40" s="47"/>
      <c r="C40" s="27" t="s">
        <v>46</v>
      </c>
      <c r="D40" s="54">
        <f>SUM(D43+D41)</f>
        <v>22583</v>
      </c>
      <c r="E40" s="54">
        <f>SUM(E43+E41)</f>
        <v>0</v>
      </c>
      <c r="F40" s="54">
        <f>SUM(F43+F41)</f>
        <v>0</v>
      </c>
      <c r="G40" s="54">
        <f>SUM(G43+G41)</f>
        <v>0</v>
      </c>
    </row>
    <row r="41" spans="1:7" ht="36" customHeight="1">
      <c r="A41" s="50"/>
      <c r="B41" s="55">
        <v>85324</v>
      </c>
      <c r="C41" s="27" t="s">
        <v>58</v>
      </c>
      <c r="D41" s="56">
        <f>SUM(D42)</f>
        <v>14583</v>
      </c>
      <c r="E41" s="56">
        <f>SUM(E42)</f>
        <v>0</v>
      </c>
      <c r="F41" s="56">
        <f>SUM(F42)</f>
        <v>0</v>
      </c>
      <c r="G41" s="56">
        <f>SUM(G42)</f>
        <v>0</v>
      </c>
    </row>
    <row r="42" spans="1:7" ht="24" customHeight="1">
      <c r="A42" s="20"/>
      <c r="B42" s="57"/>
      <c r="C42" s="30" t="s">
        <v>59</v>
      </c>
      <c r="D42" s="22">
        <v>14583</v>
      </c>
      <c r="E42" s="21" t="s">
        <v>60</v>
      </c>
      <c r="F42" s="22">
        <v>0</v>
      </c>
      <c r="G42" s="22">
        <v>0</v>
      </c>
    </row>
    <row r="43" spans="1:7" ht="24" customHeight="1">
      <c r="A43" s="24"/>
      <c r="B43" s="26" t="s">
        <v>10</v>
      </c>
      <c r="C43" s="27" t="s">
        <v>9</v>
      </c>
      <c r="D43" s="37">
        <f>SUM(D44)</f>
        <v>8000</v>
      </c>
      <c r="E43" s="37">
        <f>SUM(E44)</f>
        <v>0</v>
      </c>
      <c r="F43" s="37">
        <f>SUM(F44)</f>
        <v>0</v>
      </c>
      <c r="G43" s="37">
        <f>SUM(G44)</f>
        <v>0</v>
      </c>
    </row>
    <row r="44" spans="1:7" ht="43.5" customHeight="1">
      <c r="A44" s="6"/>
      <c r="B44" s="23"/>
      <c r="C44" s="30" t="s">
        <v>57</v>
      </c>
      <c r="D44" s="31">
        <v>8000</v>
      </c>
      <c r="E44" s="31">
        <v>0</v>
      </c>
      <c r="F44" s="31">
        <v>0</v>
      </c>
      <c r="G44" s="31">
        <v>0</v>
      </c>
    </row>
    <row r="45" spans="1:7" ht="30.75" customHeight="1">
      <c r="A45" s="24" t="s">
        <v>61</v>
      </c>
      <c r="B45" s="27"/>
      <c r="C45" s="27" t="s">
        <v>63</v>
      </c>
      <c r="D45" s="58">
        <f>SUM(D46)</f>
        <v>0</v>
      </c>
      <c r="E45" s="58">
        <f>SUM(E46)</f>
        <v>370830</v>
      </c>
      <c r="F45" s="58">
        <f>SUM(F46)</f>
        <v>0</v>
      </c>
      <c r="G45" s="58">
        <f>SUM(G46)</f>
        <v>370830</v>
      </c>
    </row>
    <row r="46" spans="1:7" ht="30.75" customHeight="1">
      <c r="A46" s="24"/>
      <c r="B46" s="27" t="s">
        <v>62</v>
      </c>
      <c r="C46" s="27" t="s">
        <v>64</v>
      </c>
      <c r="D46" s="37">
        <f>SUM(D47:D48)</f>
        <v>0</v>
      </c>
      <c r="E46" s="37">
        <f>SUM(E47:E48)</f>
        <v>370830</v>
      </c>
      <c r="F46" s="37">
        <f>SUM(F47:F48)</f>
        <v>0</v>
      </c>
      <c r="G46" s="37">
        <f>SUM(G47:G48)</f>
        <v>370830</v>
      </c>
    </row>
    <row r="47" spans="1:7" ht="39.75" customHeight="1">
      <c r="A47" s="6"/>
      <c r="B47" s="19"/>
      <c r="C47" s="30" t="s">
        <v>65</v>
      </c>
      <c r="D47" s="40">
        <v>0</v>
      </c>
      <c r="E47" s="40">
        <v>370830</v>
      </c>
      <c r="F47" s="40">
        <v>0</v>
      </c>
      <c r="G47" s="40">
        <v>0</v>
      </c>
    </row>
    <row r="48" spans="1:7" ht="42" customHeight="1">
      <c r="A48" s="6"/>
      <c r="B48" s="19"/>
      <c r="C48" s="30" t="s">
        <v>66</v>
      </c>
      <c r="D48" s="40">
        <v>0</v>
      </c>
      <c r="E48" s="40">
        <v>0</v>
      </c>
      <c r="F48" s="40">
        <v>0</v>
      </c>
      <c r="G48" s="40">
        <v>370830</v>
      </c>
    </row>
    <row r="49" spans="1:7" ht="30" customHeight="1">
      <c r="A49" s="59"/>
      <c r="B49" s="60"/>
      <c r="C49" s="61" t="s">
        <v>2</v>
      </c>
      <c r="D49" s="25">
        <f>SUM(D4+D7+D12+D15+D19+D22+D32+D40+D45)</f>
        <v>211294</v>
      </c>
      <c r="E49" s="25">
        <f>SUM(E4+E7+E12+E19+E22+E40+E45)</f>
        <v>534930</v>
      </c>
      <c r="F49" s="25">
        <f>SUM(F4+F7+F12+F15+F19+F22+F32+F40+F45)</f>
        <v>20000</v>
      </c>
      <c r="G49" s="25">
        <f>SUM(G4+G7+G12+G15+G19+G22+G32+G40+G45)</f>
        <v>370830</v>
      </c>
    </row>
    <row r="50" spans="1:7" s="64" customFormat="1" ht="21" customHeight="1">
      <c r="A50" s="73" t="s">
        <v>67</v>
      </c>
      <c r="B50" s="73"/>
      <c r="C50" s="73"/>
      <c r="D50" s="62"/>
      <c r="E50" s="63"/>
      <c r="F50" s="62"/>
      <c r="G50" s="63"/>
    </row>
    <row r="51" spans="1:7" ht="21" customHeight="1">
      <c r="A51" s="72" t="s">
        <v>68</v>
      </c>
      <c r="B51" s="72"/>
      <c r="C51" s="72"/>
      <c r="D51" s="8"/>
      <c r="E51" s="10"/>
      <c r="F51" s="8"/>
      <c r="G51" s="7"/>
    </row>
    <row r="52" spans="1:7" ht="21" customHeight="1">
      <c r="A52" s="69"/>
      <c r="B52" s="69"/>
      <c r="C52" s="69"/>
      <c r="D52" s="7"/>
      <c r="E52" s="7"/>
      <c r="F52" s="7"/>
      <c r="G52" s="7"/>
    </row>
    <row r="53" spans="1:7">
      <c r="A53" s="7"/>
      <c r="B53" s="7"/>
      <c r="C53" s="9"/>
      <c r="D53" s="7"/>
      <c r="E53" s="7"/>
      <c r="F53" s="7"/>
      <c r="G53" s="7"/>
    </row>
    <row r="54" spans="1:7">
      <c r="C54" s="3"/>
    </row>
    <row r="55" spans="1:7">
      <c r="C55" s="3"/>
    </row>
    <row r="56" spans="1:7">
      <c r="C56" s="3"/>
    </row>
    <row r="57" spans="1:7">
      <c r="C57" s="3"/>
    </row>
    <row r="58" spans="1:7">
      <c r="C58" s="3"/>
    </row>
    <row r="59" spans="1:7">
      <c r="C59" s="3"/>
    </row>
    <row r="60" spans="1:7">
      <c r="C60" s="3"/>
    </row>
    <row r="61" spans="1:7">
      <c r="C61" s="3"/>
    </row>
    <row r="62" spans="1:7">
      <c r="C62" s="3"/>
    </row>
    <row r="63" spans="1:7">
      <c r="C63" s="3"/>
    </row>
    <row r="64" spans="1:7">
      <c r="C64" s="3"/>
    </row>
    <row r="65" spans="3:3">
      <c r="C65" s="3"/>
    </row>
    <row r="66" spans="3:3">
      <c r="C66" s="3"/>
    </row>
    <row r="67" spans="3:3">
      <c r="C67" s="3"/>
    </row>
    <row r="68" spans="3:3">
      <c r="C68" s="3"/>
    </row>
    <row r="69" spans="3:3">
      <c r="C69" s="3"/>
    </row>
  </sheetData>
  <mergeCells count="14">
    <mergeCell ref="C2:C3"/>
    <mergeCell ref="D2:E2"/>
    <mergeCell ref="F2:G2"/>
    <mergeCell ref="A52:C52"/>
    <mergeCell ref="A1:D1"/>
    <mergeCell ref="A51:C51"/>
    <mergeCell ref="A2:A3"/>
    <mergeCell ref="B2:B3"/>
    <mergeCell ref="A50:C50"/>
    <mergeCell ref="A27:A28"/>
    <mergeCell ref="B27:B28"/>
    <mergeCell ref="C27:C28"/>
    <mergeCell ref="D27:E27"/>
    <mergeCell ref="F27:G27"/>
  </mergeCells>
  <phoneticPr fontId="19" type="noConversion"/>
  <printOptions horizontalCentered="1"/>
  <pageMargins left="0.55118110236220474" right="0.55118110236220474" top="0.78740157480314965" bottom="0" header="0.51181102362204722" footer="0.51181102362204722"/>
  <pageSetup paperSize="9" scale="61" orientation="landscape" horizontalDpi="4294967295" verticalDpi="300" r:id="rId1"/>
  <headerFooter alignWithMargins="0">
    <oddHeader xml:space="preserve">&amp;R&amp;9Tabela Nr 1 
do Uchwały Rady Powiatu Wołomińskiego Nr XLV-503/2014 
   z dnia 19 sierpnia  2014 r. </oddHeader>
  </headerFooter>
  <rowBreaks count="1" manualBreakCount="1">
    <brk id="2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</vt:lpstr>
      <vt:lpstr>'1'!Obszar_wydruku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f05</dc:creator>
  <cp:lastModifiedBy>A0311</cp:lastModifiedBy>
  <cp:lastPrinted>2014-08-08T09:41:21Z</cp:lastPrinted>
  <dcterms:created xsi:type="dcterms:W3CDTF">2008-11-04T11:49:28Z</dcterms:created>
  <dcterms:modified xsi:type="dcterms:W3CDTF">2014-08-20T09:03:09Z</dcterms:modified>
</cp:coreProperties>
</file>